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y\Documents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E77" i="1"/>
  <c r="E65" i="1"/>
  <c r="E70" i="1"/>
  <c r="C39" i="1"/>
  <c r="D39" i="1"/>
  <c r="C21" i="1" l="1"/>
  <c r="G39" i="1" l="1"/>
  <c r="F39" i="1"/>
  <c r="E39" i="1"/>
  <c r="G21" i="1"/>
  <c r="F21" i="1"/>
  <c r="E21" i="1"/>
  <c r="D21" i="1"/>
  <c r="F7" i="1"/>
  <c r="E7" i="1"/>
  <c r="D7" i="1"/>
  <c r="C7" i="1"/>
  <c r="G54" i="1"/>
  <c r="F54" i="1"/>
  <c r="E54" i="1"/>
  <c r="C54" i="1"/>
  <c r="F65" i="1"/>
  <c r="C65" i="1"/>
  <c r="D65" i="1"/>
  <c r="C70" i="1" l="1"/>
  <c r="F70" i="1" s="1"/>
</calcChain>
</file>

<file path=xl/sharedStrings.xml><?xml version="1.0" encoding="utf-8"?>
<sst xmlns="http://schemas.openxmlformats.org/spreadsheetml/2006/main" count="57" uniqueCount="49">
  <si>
    <t>Highway Aids</t>
  </si>
  <si>
    <t>Shared Revenue</t>
  </si>
  <si>
    <t>Other Revenues</t>
  </si>
  <si>
    <t>Revenue Totals</t>
  </si>
  <si>
    <t>Itemized Other Revenues</t>
  </si>
  <si>
    <t>Income</t>
  </si>
  <si>
    <t>Snowplowing Fees</t>
  </si>
  <si>
    <t>Actual 2016</t>
  </si>
  <si>
    <t>Land Rental</t>
  </si>
  <si>
    <t>Hall &amp; Sign Rental</t>
  </si>
  <si>
    <t>Money Market Interest</t>
  </si>
  <si>
    <t>License Fees</t>
  </si>
  <si>
    <t>Misc</t>
  </si>
  <si>
    <t>Total Less Timber Sales</t>
  </si>
  <si>
    <t>Total</t>
  </si>
  <si>
    <t>Expenditures for Transportion</t>
  </si>
  <si>
    <t>Road Maintenance</t>
  </si>
  <si>
    <t>Road Machinery</t>
  </si>
  <si>
    <t>Snow Removal</t>
  </si>
  <si>
    <t>Fuel  &amp; Grease</t>
  </si>
  <si>
    <t>Garage Expense</t>
  </si>
  <si>
    <t>Public Safety</t>
  </si>
  <si>
    <t>Debt Reduction</t>
  </si>
  <si>
    <t>Grader Loan</t>
  </si>
  <si>
    <t>Building Loan</t>
  </si>
  <si>
    <t>Total Budget for 2015 was   $275,745</t>
  </si>
  <si>
    <t>Total Budget for 2016 was   $283,732</t>
  </si>
  <si>
    <t>Total Proposed Budget for 2017 is</t>
  </si>
  <si>
    <t xml:space="preserve">2015 Levy  </t>
  </si>
  <si>
    <t>2016 Levy</t>
  </si>
  <si>
    <t>Proposed 2017 Levy</t>
  </si>
  <si>
    <t>Difference</t>
  </si>
  <si>
    <t>Tractor Loan Paid Off</t>
  </si>
  <si>
    <t>Pickup Truck Loan</t>
  </si>
  <si>
    <t>Expenditures</t>
  </si>
  <si>
    <t>Town Board</t>
  </si>
  <si>
    <t>Clerk-Treasurer</t>
  </si>
  <si>
    <t>Assesment of Taxes</t>
  </si>
  <si>
    <t>Advertising &amp; Audit</t>
  </si>
  <si>
    <t>Town Hall &amp; Improvements</t>
  </si>
  <si>
    <t>Miscellaneous</t>
  </si>
  <si>
    <t xml:space="preserve"> Elections</t>
  </si>
  <si>
    <t>Gravel</t>
  </si>
  <si>
    <t>Old Hall Rental</t>
  </si>
  <si>
    <t>Timber Sales/Loan Proceeds</t>
  </si>
  <si>
    <t>Payroll Highway</t>
  </si>
  <si>
    <t>Equipment / Timber / Gravel Fund</t>
  </si>
  <si>
    <t>Paid Off On</t>
  </si>
  <si>
    <t>Diference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</si>
</sst>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3" fontId="0" fillId="0" borderId="0" xfId="0" applyNumberFormat="1"/>
    <xf numFmtId="0" fontId="1" fillId="0" borderId="0" xfId="0" applyFont="1"/>
    <xf numFmtId="43" fontId="1" fillId="0" borderId="0" xfId="0" applyNumberFormat="1" applyFont="1"/>
    <xf numFmtId="0" fontId="2" fillId="0" borderId="0" xfId="0" applyFont="1"/>
    <xf numFmtId="43" fontId="2" fillId="0" borderId="0" xfId="0" applyNumberFormat="1" applyFont="1"/>
    <xf numFmtId="0" fontId="2" fillId="0" borderId="0" xfId="0" applyFont="1" applyAlignment="1">
      <alignment horizontal="right"/>
    </xf>
    <xf numFmtId="43" fontId="4" fillId="0" borderId="0" xfId="0" applyNumberFormat="1" applyFont="1"/>
    <xf numFmtId="43" fontId="1" fillId="0" borderId="0" xfId="0" applyNumberFormat="1" applyFont="1" applyAlignment="1">
      <alignment horizontal="right"/>
    </xf>
    <xf numFmtId="43" fontId="3" fillId="0" borderId="0" xfId="0" applyNumberFormat="1" applyFont="1"/>
    <xf numFmtId="43" fontId="5" fillId="0" borderId="0" xfId="0" applyNumberFormat="1" applyFont="1"/>
    <xf numFmtId="14" fontId="1" fillId="0" borderId="0" xfId="0" applyNumberFormat="1" applyFont="1"/>
    <xf numFmtId="0" fontId="2" fillId="0" borderId="0" xfId="0" applyNumberFormat="1" applyFont="1"/>
    <xf numFmtId="0" fontId="1" fillId="0" borderId="0" xfId="0" applyNumberFormat="1" applyFont="1"/>
    <xf numFmtId="4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zoomScaleNormal="100" workbookViewId="0">
      <pane ySplit="1" topLeftCell="A53" activePane="bottomLeft" state="frozen"/>
      <selection pane="bottomLeft" activeCell="G65" sqref="G65"/>
    </sheetView>
  </sheetViews>
  <sheetFormatPr defaultRowHeight="15" x14ac:dyDescent="0.25"/>
  <cols>
    <col min="1" max="1" width="44.85546875" customWidth="1"/>
    <col min="2" max="2" width="4.140625" customWidth="1"/>
    <col min="3" max="3" width="17.7109375" customWidth="1"/>
    <col min="4" max="4" width="18.28515625" customWidth="1"/>
    <col min="5" max="5" width="18.42578125" customWidth="1"/>
    <col min="6" max="6" width="18.28515625" customWidth="1"/>
    <col min="7" max="7" width="18.140625" customWidth="1"/>
    <col min="8" max="8" width="18.42578125" customWidth="1"/>
  </cols>
  <sheetData>
    <row r="1" spans="1:20" ht="18.75" x14ac:dyDescent="0.3">
      <c r="A1" s="4" t="s">
        <v>5</v>
      </c>
      <c r="B1" s="2"/>
      <c r="C1" s="4">
        <v>2015</v>
      </c>
      <c r="D1" s="4">
        <v>2016</v>
      </c>
      <c r="E1" s="4">
        <v>2017</v>
      </c>
      <c r="F1" s="6" t="s">
        <v>7</v>
      </c>
      <c r="G1" s="6" t="s">
        <v>31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x14ac:dyDescent="0.3">
      <c r="B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x14ac:dyDescent="0.3">
      <c r="A4" s="2" t="s">
        <v>0</v>
      </c>
      <c r="B4" s="2"/>
      <c r="C4" s="3">
        <v>100028</v>
      </c>
      <c r="D4" s="3">
        <v>104044</v>
      </c>
      <c r="E4" s="3">
        <v>107942</v>
      </c>
      <c r="F4" s="3">
        <v>104044</v>
      </c>
      <c r="G4" s="3">
        <v>3898</v>
      </c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  <c r="T4" s="2"/>
    </row>
    <row r="5" spans="1:20" ht="18.75" x14ac:dyDescent="0.3">
      <c r="A5" s="2" t="s">
        <v>1</v>
      </c>
      <c r="B5" s="2"/>
      <c r="C5" s="3">
        <v>46095</v>
      </c>
      <c r="D5" s="3">
        <v>46058</v>
      </c>
      <c r="E5" s="3">
        <v>46001</v>
      </c>
      <c r="F5" s="3">
        <v>46058</v>
      </c>
      <c r="G5" s="3">
        <v>-57</v>
      </c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  <c r="T5" s="2"/>
    </row>
    <row r="6" spans="1:20" ht="18.75" x14ac:dyDescent="0.3">
      <c r="A6" s="2" t="s">
        <v>2</v>
      </c>
      <c r="B6" s="2"/>
      <c r="C6" s="3">
        <v>11900</v>
      </c>
      <c r="D6" s="3">
        <v>11900</v>
      </c>
      <c r="E6" s="3">
        <v>55900</v>
      </c>
      <c r="F6" s="3">
        <v>10900</v>
      </c>
      <c r="G6" s="3">
        <v>1000</v>
      </c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2"/>
      <c r="T6" s="2"/>
    </row>
    <row r="7" spans="1:20" ht="18.75" x14ac:dyDescent="0.3">
      <c r="A7" s="4" t="s">
        <v>3</v>
      </c>
      <c r="B7" s="2"/>
      <c r="C7" s="5">
        <f>SUM(C4:C6)</f>
        <v>158023</v>
      </c>
      <c r="D7" s="5">
        <f>SUM(D4:D6)</f>
        <v>162002</v>
      </c>
      <c r="E7" s="5">
        <f>SUM(E4:E6)</f>
        <v>209843</v>
      </c>
      <c r="F7" s="5">
        <f>SUM(F4:F6)</f>
        <v>161002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2"/>
      <c r="T7" s="2"/>
    </row>
    <row r="8" spans="1:20" ht="18.75" x14ac:dyDescent="0.3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  <c r="S8" s="2"/>
      <c r="T8" s="2"/>
    </row>
    <row r="9" spans="1:20" ht="18.75" x14ac:dyDescent="0.3">
      <c r="A9" s="4" t="s">
        <v>4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"/>
      <c r="S9" s="2"/>
      <c r="T9" s="2"/>
    </row>
    <row r="10" spans="1:20" ht="18.75" x14ac:dyDescent="0.3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  <c r="S10" s="2"/>
      <c r="T10" s="2"/>
    </row>
    <row r="11" spans="1:20" ht="18.75" x14ac:dyDescent="0.3">
      <c r="A11" s="2" t="s">
        <v>6</v>
      </c>
      <c r="B11" s="2"/>
      <c r="C11" s="3">
        <v>7600</v>
      </c>
      <c r="D11" s="3">
        <v>7600</v>
      </c>
      <c r="E11" s="7">
        <v>6600</v>
      </c>
      <c r="F11" s="3">
        <v>6600</v>
      </c>
      <c r="G11" s="3">
        <v>-1000</v>
      </c>
      <c r="H11" s="3"/>
      <c r="I11" s="3">
        <v>0</v>
      </c>
      <c r="J11" s="3"/>
      <c r="K11" s="3"/>
      <c r="L11" s="3"/>
      <c r="M11" s="3"/>
      <c r="N11" s="3"/>
      <c r="O11" s="3"/>
      <c r="P11" s="3"/>
      <c r="Q11" s="3"/>
      <c r="R11" s="2"/>
      <c r="S11" s="2"/>
      <c r="T11" s="2"/>
    </row>
    <row r="12" spans="1:20" ht="18.75" x14ac:dyDescent="0.3">
      <c r="A12" s="2" t="s">
        <v>8</v>
      </c>
      <c r="B12" s="2"/>
      <c r="C12" s="3">
        <v>400</v>
      </c>
      <c r="D12" s="3">
        <v>400</v>
      </c>
      <c r="E12" s="3">
        <v>400</v>
      </c>
      <c r="F12" s="3">
        <v>400</v>
      </c>
      <c r="G12" s="3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2"/>
      <c r="S12" s="2"/>
      <c r="T12" s="2"/>
    </row>
    <row r="13" spans="1:20" ht="18.75" x14ac:dyDescent="0.3">
      <c r="A13" s="2" t="s">
        <v>9</v>
      </c>
      <c r="B13" s="2"/>
      <c r="C13" s="3">
        <v>2500</v>
      </c>
      <c r="D13" s="3">
        <v>2500</v>
      </c>
      <c r="E13" s="3">
        <v>2500</v>
      </c>
      <c r="F13" s="3">
        <v>2000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/>
      <c r="S13" s="2"/>
      <c r="T13" s="2"/>
    </row>
    <row r="14" spans="1:20" ht="18.75" x14ac:dyDescent="0.3">
      <c r="A14" s="2" t="s">
        <v>43</v>
      </c>
      <c r="D14" s="3">
        <v>4500</v>
      </c>
      <c r="E14" s="3">
        <v>6000</v>
      </c>
      <c r="F14" s="3">
        <v>4500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2"/>
      <c r="S14" s="2"/>
      <c r="T14" s="2"/>
    </row>
    <row r="15" spans="1:20" ht="18.75" x14ac:dyDescent="0.3">
      <c r="A15" s="2" t="s">
        <v>10</v>
      </c>
      <c r="B15" s="2"/>
      <c r="C15" s="3">
        <v>400</v>
      </c>
      <c r="D15" s="3">
        <v>400</v>
      </c>
      <c r="E15" s="3">
        <v>400</v>
      </c>
      <c r="F15" s="3">
        <v>400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2"/>
      <c r="T15" s="2"/>
    </row>
    <row r="16" spans="1:20" ht="18.75" x14ac:dyDescent="0.3">
      <c r="A16" s="2" t="s">
        <v>11</v>
      </c>
      <c r="B16" s="2"/>
      <c r="C16" s="3">
        <v>1000</v>
      </c>
      <c r="D16" s="3">
        <v>1000</v>
      </c>
      <c r="E16" s="3">
        <v>1000</v>
      </c>
      <c r="F16" s="3">
        <v>1023</v>
      </c>
      <c r="G16" s="3">
        <v>23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2"/>
      <c r="S16" s="2"/>
      <c r="T16" s="2"/>
    </row>
    <row r="17" spans="1:20" ht="18.75" x14ac:dyDescent="0.3">
      <c r="A17" s="2" t="s">
        <v>44</v>
      </c>
      <c r="B17" s="2"/>
      <c r="C17" s="3">
        <v>65500</v>
      </c>
      <c r="D17" s="3"/>
      <c r="E17" s="7">
        <v>39000</v>
      </c>
      <c r="F17" s="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  <c r="S17" s="2"/>
      <c r="T17" s="2"/>
    </row>
    <row r="18" spans="1:20" ht="18.75" x14ac:dyDescent="0.3">
      <c r="A18" s="2" t="s">
        <v>12</v>
      </c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"/>
      <c r="S18" s="2"/>
      <c r="T18" s="2"/>
    </row>
    <row r="19" spans="1:20" ht="18.75" x14ac:dyDescent="0.3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"/>
      <c r="S19" s="2"/>
      <c r="T19" s="2"/>
    </row>
    <row r="20" spans="1:20" ht="18.75" x14ac:dyDescent="0.3">
      <c r="A20" s="4" t="s">
        <v>13</v>
      </c>
      <c r="B20" s="2"/>
      <c r="C20" s="3">
        <v>11900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"/>
      <c r="S20" s="2"/>
      <c r="T20" s="2"/>
    </row>
    <row r="21" spans="1:20" ht="18.75" x14ac:dyDescent="0.3">
      <c r="A21" s="4" t="s">
        <v>14</v>
      </c>
      <c r="B21" s="2"/>
      <c r="C21" s="5">
        <f>SUM(C11:C17)</f>
        <v>77400</v>
      </c>
      <c r="D21" s="5">
        <f>SUM(D11:D20)</f>
        <v>16400</v>
      </c>
      <c r="E21" s="5">
        <f>SUM(E11:E19)</f>
        <v>55900</v>
      </c>
      <c r="F21" s="5">
        <f>SUM(F11:F19)</f>
        <v>14923</v>
      </c>
      <c r="G21" s="5">
        <f>SUM(G11:G19)</f>
        <v>-977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2"/>
      <c r="S21" s="2"/>
      <c r="T21" s="2"/>
    </row>
    <row r="22" spans="1:20" ht="18.75" x14ac:dyDescent="0.3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/>
      <c r="S22" s="2"/>
      <c r="T22" s="2"/>
    </row>
    <row r="23" spans="1:20" ht="18.75" x14ac:dyDescent="0.3">
      <c r="I23" s="3"/>
      <c r="J23" s="3"/>
      <c r="K23" s="3"/>
      <c r="L23" s="3"/>
      <c r="M23" s="3"/>
      <c r="N23" s="3"/>
      <c r="O23" s="3"/>
      <c r="P23" s="3"/>
      <c r="Q23" s="3"/>
      <c r="R23" s="2"/>
      <c r="S23" s="2"/>
      <c r="T23" s="2"/>
    </row>
    <row r="24" spans="1:20" ht="18.75" x14ac:dyDescent="0.3">
      <c r="I24" s="3"/>
      <c r="J24" s="3"/>
      <c r="K24" s="3"/>
      <c r="L24" s="3"/>
      <c r="M24" s="3"/>
      <c r="N24" s="3"/>
      <c r="O24" s="3"/>
      <c r="P24" s="3"/>
      <c r="Q24" s="3"/>
      <c r="R24" s="2"/>
      <c r="S24" s="2"/>
      <c r="T24" s="2"/>
    </row>
    <row r="25" spans="1:20" ht="18.75" x14ac:dyDescent="0.3">
      <c r="I25" s="3"/>
      <c r="J25" s="3"/>
      <c r="K25" s="3"/>
      <c r="L25" s="3"/>
      <c r="M25" s="3"/>
      <c r="N25" s="3"/>
      <c r="O25" s="3"/>
      <c r="P25" s="3"/>
      <c r="Q25" s="3"/>
      <c r="R25" s="2"/>
      <c r="S25" s="2"/>
      <c r="T25" s="2"/>
    </row>
    <row r="26" spans="1:20" ht="18.75" x14ac:dyDescent="0.3">
      <c r="I26" s="3"/>
      <c r="J26" s="3"/>
      <c r="K26" s="3"/>
      <c r="L26" s="3"/>
      <c r="M26" s="3"/>
      <c r="N26" s="3"/>
      <c r="O26" s="3"/>
      <c r="P26" s="3"/>
      <c r="Q26" s="3"/>
      <c r="R26" s="2"/>
      <c r="S26" s="2"/>
      <c r="T26" s="2"/>
    </row>
    <row r="27" spans="1:20" ht="18.75" x14ac:dyDescent="0.3">
      <c r="I27" s="3"/>
      <c r="J27" s="3"/>
      <c r="K27" s="3"/>
      <c r="L27" s="3"/>
      <c r="M27" s="3"/>
      <c r="N27" s="3"/>
      <c r="O27" s="3"/>
      <c r="P27" s="3"/>
      <c r="Q27" s="3"/>
      <c r="R27" s="2"/>
      <c r="S27" s="2"/>
      <c r="T27" s="2"/>
    </row>
    <row r="28" spans="1:20" ht="18.75" x14ac:dyDescent="0.3">
      <c r="A28" s="4" t="s">
        <v>15</v>
      </c>
      <c r="B28" s="2"/>
      <c r="C28" s="4">
        <v>2015</v>
      </c>
      <c r="D28" s="4">
        <v>2016</v>
      </c>
      <c r="E28" s="4">
        <v>2017</v>
      </c>
      <c r="F28" s="4" t="s">
        <v>7</v>
      </c>
      <c r="G28" s="4" t="s">
        <v>48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2"/>
      <c r="S28" s="2"/>
      <c r="T28" s="2"/>
    </row>
    <row r="29" spans="1:20" ht="18.75" x14ac:dyDescent="0.3">
      <c r="A29" s="4"/>
      <c r="B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2"/>
      <c r="T29" s="2"/>
    </row>
    <row r="30" spans="1:20" ht="18.75" x14ac:dyDescent="0.3">
      <c r="A30" s="2" t="s">
        <v>16</v>
      </c>
      <c r="B30" s="2"/>
      <c r="C30" s="3">
        <v>71137</v>
      </c>
      <c r="D30" s="3">
        <v>71137</v>
      </c>
      <c r="E30" s="3">
        <v>14530</v>
      </c>
      <c r="F30" s="3">
        <v>84100</v>
      </c>
      <c r="G30" s="3">
        <v>12936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2"/>
      <c r="S30" s="2"/>
      <c r="T30" s="2"/>
    </row>
    <row r="31" spans="1:20" ht="18.75" x14ac:dyDescent="0.3">
      <c r="A31" s="2" t="s">
        <v>45</v>
      </c>
      <c r="D31" s="3">
        <v>66725</v>
      </c>
      <c r="E31" s="3">
        <v>70450</v>
      </c>
      <c r="F31" s="3">
        <v>66725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"/>
      <c r="S31" s="2"/>
      <c r="T31" s="2"/>
    </row>
    <row r="32" spans="1:20" ht="18.75" x14ac:dyDescent="0.3">
      <c r="A32" s="2" t="s">
        <v>42</v>
      </c>
      <c r="B32" s="2"/>
      <c r="E32" s="7">
        <v>19219</v>
      </c>
      <c r="I32" s="3"/>
      <c r="J32" s="3"/>
      <c r="K32" s="3"/>
      <c r="L32" s="3"/>
      <c r="M32" s="3"/>
      <c r="N32" s="3"/>
      <c r="O32" s="3"/>
      <c r="P32" s="3"/>
      <c r="Q32" s="3"/>
      <c r="R32" s="2"/>
      <c r="S32" s="2"/>
      <c r="T32" s="2"/>
    </row>
    <row r="33" spans="1:20" ht="18.75" x14ac:dyDescent="0.3">
      <c r="A33" s="2" t="s">
        <v>17</v>
      </c>
      <c r="B33" s="2"/>
      <c r="C33" s="3">
        <v>13125</v>
      </c>
      <c r="D33" s="3">
        <v>13125</v>
      </c>
      <c r="E33" s="3">
        <v>13125</v>
      </c>
      <c r="F33" s="3">
        <v>22047</v>
      </c>
      <c r="G33" s="3">
        <v>9022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</row>
    <row r="34" spans="1:20" ht="18.75" x14ac:dyDescent="0.3">
      <c r="A34" s="2" t="s">
        <v>18</v>
      </c>
      <c r="B34" s="2"/>
      <c r="C34" s="3">
        <v>15750</v>
      </c>
      <c r="D34" s="3">
        <v>15750</v>
      </c>
      <c r="E34" s="3">
        <v>3450</v>
      </c>
      <c r="F34" s="3">
        <v>13000</v>
      </c>
      <c r="G34" s="3">
        <v>-2750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2"/>
      <c r="S34" s="2"/>
      <c r="T34" s="2"/>
    </row>
    <row r="35" spans="1:20" ht="18.75" x14ac:dyDescent="0.3">
      <c r="A35" s="2" t="s">
        <v>19</v>
      </c>
      <c r="B35" s="2"/>
      <c r="C35" s="3">
        <v>24300</v>
      </c>
      <c r="D35" s="3">
        <v>24300</v>
      </c>
      <c r="E35" s="3">
        <v>24300</v>
      </c>
      <c r="F35" s="3">
        <v>17000</v>
      </c>
      <c r="G35" s="3">
        <v>-7300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</row>
    <row r="36" spans="1:20" ht="18.75" x14ac:dyDescent="0.3">
      <c r="A36" s="2" t="s">
        <v>20</v>
      </c>
      <c r="B36" s="2"/>
      <c r="C36" s="3">
        <v>14700</v>
      </c>
      <c r="D36" s="3">
        <v>14700</v>
      </c>
      <c r="E36" s="3">
        <v>14700</v>
      </c>
      <c r="F36" s="3">
        <v>6800</v>
      </c>
      <c r="G36" s="3">
        <v>-7900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2"/>
      <c r="S36" s="2"/>
      <c r="T36" s="2"/>
    </row>
    <row r="37" spans="1:20" ht="18.75" x14ac:dyDescent="0.3">
      <c r="A37" s="2" t="s">
        <v>46</v>
      </c>
      <c r="B37" s="2"/>
      <c r="C37" s="3">
        <v>65000</v>
      </c>
      <c r="D37" s="3"/>
      <c r="E37" s="7">
        <v>44300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"/>
      <c r="S37" s="2"/>
      <c r="T37" s="2"/>
    </row>
    <row r="38" spans="1:20" ht="18.75" x14ac:dyDescent="0.3">
      <c r="I38" s="3"/>
      <c r="J38" s="3"/>
      <c r="K38" s="3"/>
      <c r="L38" s="3"/>
      <c r="M38" s="3"/>
      <c r="N38" s="3"/>
      <c r="O38" s="3"/>
      <c r="P38" s="3"/>
      <c r="Q38" s="3"/>
      <c r="R38" s="2"/>
      <c r="S38" s="2"/>
      <c r="T38" s="2"/>
    </row>
    <row r="39" spans="1:20" ht="18.75" x14ac:dyDescent="0.3">
      <c r="A39" s="4" t="s">
        <v>14</v>
      </c>
      <c r="B39" s="2"/>
      <c r="C39" s="3">
        <f>SUM(C30:C37)</f>
        <v>204012</v>
      </c>
      <c r="D39" s="3">
        <f>SUM(D30:D37)</f>
        <v>205737</v>
      </c>
      <c r="E39" s="3">
        <f>SUM(E30:E37)</f>
        <v>204074</v>
      </c>
      <c r="F39" s="3">
        <f>SUM(F30:F37)</f>
        <v>209672</v>
      </c>
      <c r="G39" s="3">
        <f>SUM(G30:G37)</f>
        <v>4008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2"/>
      <c r="S39" s="2"/>
      <c r="T39" s="2"/>
    </row>
    <row r="40" spans="1:20" ht="18.75" x14ac:dyDescent="0.3">
      <c r="I40" s="3"/>
      <c r="J40" s="3"/>
      <c r="K40" s="3"/>
      <c r="L40" s="3"/>
      <c r="M40" s="3"/>
      <c r="N40" s="3"/>
      <c r="O40" s="3"/>
      <c r="P40" s="3"/>
      <c r="Q40" s="3"/>
      <c r="R40" s="2"/>
      <c r="S40" s="2"/>
      <c r="T40" s="2"/>
    </row>
    <row r="41" spans="1:20" ht="18.75" x14ac:dyDescent="0.3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"/>
      <c r="S41" s="2"/>
      <c r="T41" s="2"/>
    </row>
    <row r="42" spans="1:20" ht="18.75" x14ac:dyDescent="0.3">
      <c r="I42" s="3"/>
      <c r="J42" s="3"/>
      <c r="K42" s="3"/>
      <c r="L42" s="3"/>
      <c r="M42" s="3"/>
      <c r="N42" s="3"/>
      <c r="O42" s="3"/>
      <c r="P42" s="3"/>
      <c r="Q42" s="3"/>
      <c r="R42" s="2"/>
      <c r="S42" s="2"/>
      <c r="T42" s="2"/>
    </row>
    <row r="43" spans="1:20" ht="18.75" x14ac:dyDescent="0.3">
      <c r="A43" s="2"/>
      <c r="B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2"/>
      <c r="S43" s="2"/>
      <c r="T43" s="2"/>
    </row>
    <row r="44" spans="1:20" ht="18.75" x14ac:dyDescent="0.3">
      <c r="A44" s="4" t="s">
        <v>21</v>
      </c>
      <c r="B44" s="2"/>
      <c r="C44" s="3">
        <v>19500</v>
      </c>
      <c r="D44" s="3">
        <v>21500</v>
      </c>
      <c r="E44" s="3">
        <v>21500</v>
      </c>
      <c r="F44" s="3">
        <v>21000</v>
      </c>
      <c r="G44" s="3">
        <v>-500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2"/>
      <c r="S44" s="2"/>
      <c r="T44" s="2"/>
    </row>
    <row r="45" spans="1:20" ht="18.75" x14ac:dyDescent="0.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"/>
      <c r="S45" s="2"/>
      <c r="T45" s="2"/>
    </row>
    <row r="46" spans="1:20" ht="18.75" x14ac:dyDescent="0.3">
      <c r="A46" s="4" t="s">
        <v>14</v>
      </c>
      <c r="B46" s="3"/>
      <c r="C46" s="5">
        <v>19500</v>
      </c>
      <c r="D46" s="5">
        <v>21500</v>
      </c>
      <c r="E46" s="5">
        <v>21500</v>
      </c>
      <c r="F46" s="5">
        <v>21000</v>
      </c>
      <c r="G46" s="5">
        <v>-500</v>
      </c>
      <c r="H46" s="14" t="s">
        <v>47</v>
      </c>
      <c r="I46" s="3"/>
      <c r="J46" s="3"/>
      <c r="K46" s="3"/>
      <c r="L46" s="3"/>
      <c r="M46" s="3"/>
      <c r="N46" s="3"/>
      <c r="O46" s="3"/>
      <c r="P46" s="3"/>
      <c r="Q46" s="3"/>
      <c r="R46" s="2"/>
      <c r="S46" s="2"/>
      <c r="T46" s="2"/>
    </row>
    <row r="47" spans="1:20" ht="18.75" x14ac:dyDescent="0.3">
      <c r="I47" s="3"/>
      <c r="J47" s="3"/>
    </row>
    <row r="48" spans="1:20" ht="18.75" x14ac:dyDescent="0.3">
      <c r="A48" s="4" t="s">
        <v>22</v>
      </c>
      <c r="B48" s="2"/>
      <c r="C48" s="3"/>
      <c r="D48" s="3"/>
      <c r="E48" s="3"/>
      <c r="F48" s="3"/>
      <c r="G48" s="3"/>
      <c r="I48" s="3"/>
      <c r="J48" s="3"/>
    </row>
    <row r="49" spans="1:13" ht="18.75" x14ac:dyDescent="0.3">
      <c r="A49" s="2" t="s">
        <v>23</v>
      </c>
      <c r="B49" s="2"/>
      <c r="D49" s="3">
        <v>25992</v>
      </c>
      <c r="E49" s="3">
        <v>25490</v>
      </c>
      <c r="F49" s="3">
        <v>25992</v>
      </c>
      <c r="G49" s="3">
        <v>-502</v>
      </c>
      <c r="H49" s="11">
        <v>46096</v>
      </c>
      <c r="I49" s="3"/>
      <c r="J49" s="3"/>
    </row>
    <row r="50" spans="1:13" ht="18.75" x14ac:dyDescent="0.3">
      <c r="A50" s="2" t="s">
        <v>32</v>
      </c>
      <c r="B50" s="2"/>
      <c r="C50" s="3">
        <v>6240</v>
      </c>
      <c r="D50" s="3">
        <v>0</v>
      </c>
      <c r="F50" s="3"/>
      <c r="G50" s="3"/>
      <c r="H50" s="3"/>
      <c r="I50" s="2"/>
      <c r="J50" s="2"/>
      <c r="K50" s="2"/>
      <c r="L50" s="2"/>
      <c r="M50" s="2"/>
    </row>
    <row r="51" spans="1:13" ht="18.75" x14ac:dyDescent="0.3">
      <c r="A51" s="2" t="s">
        <v>24</v>
      </c>
      <c r="B51" s="2"/>
      <c r="C51" s="3">
        <v>39705</v>
      </c>
      <c r="D51" s="3">
        <v>39705</v>
      </c>
      <c r="E51" s="3">
        <v>43800</v>
      </c>
      <c r="F51" s="3">
        <v>39705</v>
      </c>
      <c r="G51" s="3">
        <v>4095</v>
      </c>
      <c r="H51" s="11">
        <v>46096</v>
      </c>
      <c r="I51" s="2"/>
      <c r="J51" s="2"/>
      <c r="K51" s="2"/>
      <c r="L51" s="2"/>
      <c r="M51" s="2"/>
    </row>
    <row r="52" spans="1:13" ht="18.75" x14ac:dyDescent="0.3">
      <c r="A52" s="2" t="s">
        <v>33</v>
      </c>
      <c r="D52" s="3"/>
      <c r="E52" s="3">
        <v>5330</v>
      </c>
      <c r="G52" s="3">
        <v>5330</v>
      </c>
      <c r="H52" s="11">
        <v>44270</v>
      </c>
      <c r="I52" s="2"/>
      <c r="J52" s="2"/>
      <c r="K52" s="2"/>
      <c r="L52" s="2"/>
      <c r="M52" s="2"/>
    </row>
    <row r="53" spans="1:13" ht="18.7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.75" x14ac:dyDescent="0.3">
      <c r="A54" s="4" t="s">
        <v>14</v>
      </c>
      <c r="B54" s="2"/>
      <c r="C54" s="5">
        <f>SUM(C50:C52)</f>
        <v>45945</v>
      </c>
      <c r="D54" s="5">
        <f>SUM(D49:D52)</f>
        <v>65697</v>
      </c>
      <c r="E54" s="5">
        <f>SUM(E49:E52)</f>
        <v>74620</v>
      </c>
      <c r="F54" s="5">
        <f>SUM(F49:F52)</f>
        <v>65697</v>
      </c>
      <c r="G54" s="5">
        <f>SUM(G49:G52)</f>
        <v>8923</v>
      </c>
      <c r="H54" s="2"/>
      <c r="I54" s="2"/>
      <c r="J54" s="2"/>
      <c r="K54" s="2"/>
      <c r="L54" s="2"/>
      <c r="M54" s="2"/>
    </row>
    <row r="55" spans="1:13" ht="18.75" x14ac:dyDescent="0.3">
      <c r="A55" s="5" t="s">
        <v>34</v>
      </c>
      <c r="B55" s="3"/>
      <c r="C55" s="12">
        <v>2015</v>
      </c>
      <c r="D55" s="12">
        <v>2016</v>
      </c>
      <c r="E55" s="12">
        <v>2017</v>
      </c>
      <c r="F55" s="12" t="s">
        <v>7</v>
      </c>
      <c r="G55" s="12" t="s">
        <v>31</v>
      </c>
      <c r="H55" s="13"/>
      <c r="I55" s="2"/>
      <c r="J55" s="2"/>
      <c r="K55" s="2"/>
      <c r="L55" s="2"/>
      <c r="M55" s="2"/>
    </row>
    <row r="56" spans="1:13" ht="18.7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.75" x14ac:dyDescent="0.3">
      <c r="A57" s="3" t="s">
        <v>35</v>
      </c>
      <c r="B57" s="3"/>
      <c r="C57" s="3">
        <v>12150</v>
      </c>
      <c r="D57" s="3">
        <v>12150</v>
      </c>
      <c r="E57" s="3">
        <v>12150</v>
      </c>
      <c r="F57" s="3">
        <v>10400</v>
      </c>
      <c r="H57" s="3"/>
      <c r="I57" s="2"/>
      <c r="J57" s="2"/>
      <c r="K57" s="2"/>
      <c r="L57" s="2"/>
      <c r="M57" s="2"/>
    </row>
    <row r="58" spans="1:13" ht="18.75" x14ac:dyDescent="0.3">
      <c r="A58" s="3" t="s">
        <v>36</v>
      </c>
      <c r="B58" s="3"/>
      <c r="C58" s="3">
        <v>15500</v>
      </c>
      <c r="D58" s="3">
        <v>15500</v>
      </c>
      <c r="E58" s="3">
        <v>15500</v>
      </c>
      <c r="F58" s="3">
        <v>14500</v>
      </c>
      <c r="G58" s="3">
        <v>1000</v>
      </c>
      <c r="H58" s="3"/>
      <c r="I58" s="2"/>
      <c r="J58" s="2"/>
      <c r="K58" s="2"/>
      <c r="L58" s="2"/>
      <c r="M58" s="2"/>
    </row>
    <row r="59" spans="1:13" ht="18.75" x14ac:dyDescent="0.3">
      <c r="A59" s="2" t="s">
        <v>41</v>
      </c>
      <c r="B59" s="3"/>
      <c r="C59" s="3">
        <v>2000</v>
      </c>
      <c r="D59" s="3">
        <v>2000</v>
      </c>
      <c r="E59" s="3">
        <v>2000</v>
      </c>
      <c r="F59" s="3">
        <v>2840</v>
      </c>
      <c r="G59" s="3">
        <v>840</v>
      </c>
      <c r="H59" s="3"/>
      <c r="I59" s="2"/>
      <c r="J59" s="2"/>
      <c r="K59" s="2"/>
      <c r="L59" s="2"/>
      <c r="M59" s="2"/>
    </row>
    <row r="60" spans="1:13" ht="18.75" x14ac:dyDescent="0.3">
      <c r="A60" s="3" t="s">
        <v>37</v>
      </c>
      <c r="B60" s="3"/>
      <c r="C60" s="3">
        <v>9200</v>
      </c>
      <c r="D60" s="3">
        <v>9200</v>
      </c>
      <c r="E60" s="7">
        <v>12000</v>
      </c>
      <c r="F60" s="3">
        <v>11250</v>
      </c>
      <c r="G60" s="3">
        <v>2050</v>
      </c>
      <c r="H60" s="3"/>
      <c r="I60" s="2"/>
      <c r="J60" s="2"/>
      <c r="K60" s="2"/>
      <c r="L60" s="2"/>
      <c r="M60" s="2"/>
    </row>
    <row r="61" spans="1:13" ht="18.75" x14ac:dyDescent="0.3">
      <c r="A61" s="3" t="s">
        <v>38</v>
      </c>
      <c r="B61" s="3"/>
      <c r="C61" s="3">
        <v>2600</v>
      </c>
      <c r="D61" s="3">
        <v>2600</v>
      </c>
      <c r="E61" s="7">
        <v>3500</v>
      </c>
      <c r="F61" s="3">
        <v>3225</v>
      </c>
      <c r="G61" s="3">
        <v>625</v>
      </c>
      <c r="H61" s="3"/>
      <c r="I61" s="2"/>
      <c r="J61" s="2"/>
      <c r="K61" s="2"/>
      <c r="L61" s="2"/>
      <c r="M61" s="2"/>
    </row>
    <row r="62" spans="1:13" ht="18.75" x14ac:dyDescent="0.3">
      <c r="A62" s="3" t="s">
        <v>39</v>
      </c>
      <c r="B62" s="3"/>
      <c r="C62" s="3">
        <v>13125</v>
      </c>
      <c r="D62" s="3">
        <v>13125</v>
      </c>
      <c r="E62" s="3">
        <v>13125</v>
      </c>
      <c r="F62" s="3">
        <v>11184</v>
      </c>
      <c r="G62" s="3">
        <v>1941</v>
      </c>
      <c r="H62" s="3"/>
      <c r="I62" s="2"/>
      <c r="J62" s="2"/>
      <c r="K62" s="2"/>
      <c r="L62" s="2"/>
      <c r="M62" s="2"/>
    </row>
    <row r="63" spans="1:13" ht="18.75" x14ac:dyDescent="0.3">
      <c r="A63" s="3" t="s">
        <v>40</v>
      </c>
      <c r="B63" s="3"/>
      <c r="C63" s="3"/>
      <c r="D63" s="3"/>
      <c r="E63" s="3"/>
      <c r="F63" s="3"/>
      <c r="G63" s="3"/>
      <c r="H63" s="3"/>
      <c r="I63" s="2"/>
      <c r="J63" s="2"/>
      <c r="K63" s="2"/>
      <c r="L63" s="2"/>
      <c r="M63" s="2"/>
    </row>
    <row r="64" spans="1:13" ht="18.75" x14ac:dyDescent="0.3">
      <c r="B64" s="3"/>
      <c r="G64" s="3"/>
      <c r="H64" s="3"/>
      <c r="I64" s="2"/>
      <c r="J64" s="2"/>
      <c r="K64" s="2"/>
      <c r="L64" s="2"/>
      <c r="M64" s="2"/>
    </row>
    <row r="65" spans="1:13" ht="18.75" x14ac:dyDescent="0.3">
      <c r="A65" s="5" t="s">
        <v>14</v>
      </c>
      <c r="B65" s="3"/>
      <c r="C65" s="3">
        <f>SUM(C57:C63)</f>
        <v>54575</v>
      </c>
      <c r="D65" s="3">
        <f>SUM(D57:D62)</f>
        <v>54575</v>
      </c>
      <c r="E65" s="10">
        <f>E57+E58+E59+E60+E61+E62+E63</f>
        <v>58275</v>
      </c>
      <c r="F65" s="3">
        <f>SUM(F57:F62)</f>
        <v>53399</v>
      </c>
      <c r="G65" s="3"/>
      <c r="H65" s="3"/>
      <c r="I65" s="2"/>
      <c r="J65" s="2"/>
      <c r="K65" s="2"/>
      <c r="L65" s="2"/>
      <c r="M65" s="2"/>
    </row>
    <row r="66" spans="1:13" ht="18.75" x14ac:dyDescent="0.3">
      <c r="A66" s="2" t="s">
        <v>25</v>
      </c>
      <c r="C66" s="1"/>
      <c r="D66" s="1"/>
      <c r="E66" s="1"/>
      <c r="F66" s="1"/>
      <c r="G66" s="1"/>
      <c r="H66" s="3"/>
      <c r="I66" s="2"/>
      <c r="J66" s="2"/>
      <c r="K66" s="2"/>
      <c r="L66" s="2"/>
      <c r="M66" s="2"/>
    </row>
    <row r="67" spans="1:13" ht="18.75" x14ac:dyDescent="0.3">
      <c r="B67" s="2"/>
      <c r="C67" s="3"/>
      <c r="D67" s="3"/>
      <c r="E67" s="3"/>
      <c r="F67" s="3"/>
      <c r="G67" s="3"/>
      <c r="H67" s="3"/>
      <c r="I67" s="2"/>
      <c r="J67" s="2"/>
      <c r="K67" s="2"/>
      <c r="L67" s="2"/>
      <c r="M67" s="2"/>
    </row>
    <row r="68" spans="1:13" ht="18.75" x14ac:dyDescent="0.3">
      <c r="A68" s="2" t="s">
        <v>26</v>
      </c>
      <c r="B68" s="2"/>
      <c r="C68" s="3"/>
      <c r="D68" s="3"/>
      <c r="E68" s="3"/>
      <c r="F68" s="3"/>
      <c r="G68" s="3"/>
      <c r="H68" s="3"/>
      <c r="I68" s="2"/>
      <c r="J68" s="2"/>
      <c r="K68" s="2"/>
      <c r="L68" s="2"/>
      <c r="M68" s="2"/>
    </row>
    <row r="69" spans="1:13" ht="18.75" x14ac:dyDescent="0.3">
      <c r="B69" s="2"/>
      <c r="C69" s="3"/>
      <c r="D69" s="3"/>
      <c r="E69" s="3"/>
      <c r="F69" s="3"/>
      <c r="G69" s="3"/>
      <c r="H69" s="3"/>
      <c r="I69" s="2"/>
      <c r="J69" s="2"/>
      <c r="K69" s="2"/>
      <c r="L69" s="2"/>
      <c r="M69" s="2"/>
    </row>
    <row r="70" spans="1:13" ht="18.75" x14ac:dyDescent="0.3">
      <c r="A70" s="2" t="s">
        <v>27</v>
      </c>
      <c r="B70" s="2"/>
      <c r="C70" s="9">
        <f>E39+E46+E54+E65</f>
        <v>358469</v>
      </c>
      <c r="D70" s="3"/>
      <c r="E70" s="3">
        <f>E7+C77</f>
        <v>358469</v>
      </c>
      <c r="F70" s="3">
        <f>E70-C70</f>
        <v>0</v>
      </c>
      <c r="G70" s="3"/>
      <c r="H70" s="3"/>
      <c r="I70" s="2"/>
      <c r="J70" s="2"/>
      <c r="K70" s="2"/>
      <c r="L70" s="2"/>
      <c r="M70" s="2"/>
    </row>
    <row r="71" spans="1:13" ht="18.75" x14ac:dyDescent="0.3">
      <c r="B71" s="2"/>
      <c r="C71" s="3"/>
      <c r="D71" s="3"/>
      <c r="E71" s="3"/>
      <c r="G71" s="3"/>
      <c r="H71" s="3"/>
      <c r="I71" s="2"/>
      <c r="J71" s="2"/>
      <c r="K71" s="2"/>
      <c r="L71" s="2"/>
      <c r="M71" s="2"/>
    </row>
    <row r="72" spans="1:13" ht="18.75" x14ac:dyDescent="0.3">
      <c r="A72" s="2"/>
      <c r="B72" s="2"/>
      <c r="C72" s="3"/>
      <c r="D72" s="3"/>
      <c r="E72" s="3"/>
      <c r="G72" s="3"/>
      <c r="H72" s="3"/>
      <c r="I72" s="2"/>
      <c r="J72" s="2"/>
      <c r="K72" s="2"/>
      <c r="L72" s="2"/>
      <c r="M72" s="2"/>
    </row>
    <row r="73" spans="1:13" ht="18.75" x14ac:dyDescent="0.3">
      <c r="A73" s="2"/>
      <c r="B73" s="2"/>
      <c r="C73" s="3"/>
      <c r="D73" s="3"/>
      <c r="E73" s="3"/>
      <c r="F73" s="3"/>
      <c r="G73" s="3"/>
      <c r="H73" s="3"/>
      <c r="I73" s="2"/>
      <c r="J73" s="2"/>
      <c r="K73" s="2"/>
      <c r="L73" s="2"/>
      <c r="M73" s="2"/>
    </row>
    <row r="74" spans="1:13" ht="18.75" x14ac:dyDescent="0.3">
      <c r="A74" s="4" t="s">
        <v>28</v>
      </c>
      <c r="B74" s="2"/>
      <c r="C74" s="5">
        <v>117722</v>
      </c>
      <c r="D74" s="3"/>
      <c r="E74" s="3"/>
      <c r="F74" s="3"/>
      <c r="G74" s="3"/>
      <c r="H74" s="3"/>
    </row>
    <row r="75" spans="1:13" ht="18.75" x14ac:dyDescent="0.3">
      <c r="A75" s="4" t="s">
        <v>29</v>
      </c>
      <c r="B75" s="2"/>
      <c r="C75" s="5">
        <v>123999</v>
      </c>
      <c r="D75" s="3"/>
      <c r="E75" s="3"/>
      <c r="F75" s="3"/>
      <c r="G75" s="3"/>
      <c r="H75" s="3"/>
    </row>
    <row r="76" spans="1:13" ht="18.75" x14ac:dyDescent="0.3">
      <c r="B76" s="2"/>
      <c r="C76" s="3"/>
      <c r="D76" s="3"/>
      <c r="E76" s="3"/>
      <c r="F76" s="3"/>
      <c r="G76" s="3"/>
      <c r="H76" s="3"/>
    </row>
    <row r="77" spans="1:13" ht="18.75" x14ac:dyDescent="0.3">
      <c r="A77" s="4" t="s">
        <v>30</v>
      </c>
      <c r="B77" s="2"/>
      <c r="C77" s="9">
        <v>148626</v>
      </c>
      <c r="D77" s="8" t="s">
        <v>31</v>
      </c>
      <c r="E77" s="9">
        <f>C77-C75</f>
        <v>24627</v>
      </c>
      <c r="F77" s="3"/>
      <c r="G77" s="3"/>
      <c r="H77" s="3"/>
    </row>
    <row r="82" spans="1:8" ht="18.75" x14ac:dyDescent="0.3">
      <c r="B82" s="2"/>
      <c r="C82" s="3"/>
      <c r="D82" s="3"/>
      <c r="E82" s="3"/>
      <c r="F82" s="3"/>
      <c r="G82" s="3"/>
      <c r="H82" s="3"/>
    </row>
    <row r="83" spans="1:8" ht="18.75" x14ac:dyDescent="0.3">
      <c r="A83" s="2"/>
      <c r="B83" s="2"/>
      <c r="C83" s="3"/>
      <c r="D83" s="3"/>
      <c r="E83" s="3"/>
      <c r="F83" s="3"/>
      <c r="G83" s="3"/>
      <c r="H83" s="3"/>
    </row>
    <row r="84" spans="1:8" ht="18.75" x14ac:dyDescent="0.3">
      <c r="A84" s="2"/>
      <c r="B84" s="2"/>
      <c r="C84" s="3"/>
      <c r="D84" s="3"/>
      <c r="E84" s="3"/>
      <c r="F84" s="3"/>
      <c r="G84" s="3"/>
      <c r="H84" s="3"/>
    </row>
    <row r="85" spans="1:8" ht="18.75" x14ac:dyDescent="0.3">
      <c r="A85" s="2"/>
      <c r="C85" s="1"/>
      <c r="D85" s="1"/>
      <c r="E85" s="1"/>
      <c r="F85" s="1"/>
      <c r="G85" s="1"/>
      <c r="H85" s="1"/>
    </row>
  </sheetData>
  <printOptions gridLines="1"/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Kane</dc:creator>
  <cp:lastModifiedBy>Gary Kane</cp:lastModifiedBy>
  <cp:lastPrinted>2016-11-10T23:16:00Z</cp:lastPrinted>
  <dcterms:created xsi:type="dcterms:W3CDTF">2016-10-24T16:33:23Z</dcterms:created>
  <dcterms:modified xsi:type="dcterms:W3CDTF">2016-11-11T18:45:48Z</dcterms:modified>
</cp:coreProperties>
</file>